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MA TRẬN KIỂM TRA GHKII - K10" sheetId="1" r:id="rId1"/>
  </sheets>
  <calcPr calcId="144525"/>
</workbook>
</file>

<file path=xl/sharedStrings.xml><?xml version="1.0" encoding="utf-8"?>
<sst xmlns="http://schemas.openxmlformats.org/spreadsheetml/2006/main" count="57" uniqueCount="43">
  <si>
    <t>MA TRẬN ĐỀ KIỂM TRA GIỮA HỌC KỲ II</t>
  </si>
  <si>
    <t>MÔN SINH HỌC LỚP 10, THỜI GIAN 45 PHÚT</t>
  </si>
  <si>
    <t>thời gian/ câu trắc nghiệm/tự luận</t>
  </si>
  <si>
    <t>stt</t>
  </si>
  <si>
    <t>NỘI DUNG KIẾN THỨC</t>
  </si>
  <si>
    <t>CHUẨN KIẾN THỨC KỸ NĂNG</t>
  </si>
  <si>
    <t>CÂU HỎI THEO MỨC ĐỘ NHẬN THỨC</t>
  </si>
  <si>
    <t>tổng số câu</t>
  </si>
  <si>
    <t>Tổng thời gian</t>
  </si>
  <si>
    <t>tỉ lệ %</t>
  </si>
  <si>
    <t>giữa kỳ 2 (2 tiết/tuần) đến tuần thứ 6 ( khoảng đến hết bài 22), có tổng cộng chương 4 ( 3 bài + bài tập) và chương 5 (6 bài ). Chương 4: 65% , chương 5: 35%</t>
  </si>
  <si>
    <t>NHẬN BIÊT</t>
  </si>
  <si>
    <t>THÔNG HIỂU</t>
  </si>
  <si>
    <t>VẬN DỤNG</t>
  </si>
  <si>
    <t>VẬN DỤNG CAO</t>
  </si>
  <si>
    <t>chTN</t>
  </si>
  <si>
    <t>Thời gian</t>
  </si>
  <si>
    <t>ch TL</t>
  </si>
  <si>
    <t>chTL</t>
  </si>
  <si>
    <t>Bài 18: Chu kỳ tế bào và quá trình nguyên phân</t>
  </si>
  <si>
    <t>I. Chu kỳ tế bào</t>
  </si>
  <si>
    <t xml:space="preserve">
- Nêu được khái niệm chu kì tế bào.
- Liệt kê được các giai đoạn của chu kì tế bào.
- Nêu được nguyên phân xảy ra ở tế bào nào.
- Liệt kê được các kì của quá trình nguyên phân.
- Nêu được kết quả của quá trình nguyên phân.
- Nêu được ý nghĩa của quá trình nguyên phân. 
</t>
  </si>
  <si>
    <t>II. Quá trình nguyên phân</t>
  </si>
  <si>
    <t>III. Ý nghĩa của quá trình nguyên phân</t>
  </si>
  <si>
    <t>Bài 19: Giảm phân</t>
  </si>
  <si>
    <t>I. Giảm phân I</t>
  </si>
  <si>
    <t>- Nêu được loại tế bào xảy ra quá trình giảm phân.
- Liệt kê được các giai đoạn, các kì của quá trình giảm phân.
- Nhận ra hiện tượng tiếp hợp và trao đổi chéo chỉ xảy ra trong giảm phân I.
- Xác định được kết quả của quá trình giảm phân
- Nhận biết được các kì của giảm phân qua hình ảnh hoặc video.
- Nêu được khái niệm, ý nghĩa của quá trình giảm phân.
-Vận dụng kiến thức về nguyên phân và giảm phân vào giải thích một số vấn đề trong thực tiễn.
- Xác định được số NST trong rối loạn phân bào.
- Chứng minh được nguyên phân, giảm phân và thụ tinh là cơ sở giúp duy trì bộ NST của loài.</t>
  </si>
  <si>
    <t>II. Giảm phân II</t>
  </si>
  <si>
    <t>III. Ý nghĩa của giảm phân</t>
  </si>
  <si>
    <t>Bài 21: Công nghệ tế bào</t>
  </si>
  <si>
    <t>I. Công nghệ tế bào là gì?</t>
  </si>
  <si>
    <t>- Trình bày được khái niệm công nghệ tế bào
- Trình bày được cơ sở của công nghệ tế bào
- Liệt kê được một số phương pháp của công nghê tế bào thực vật và động vật
- Nhận định được các phương pháp trong công nghệ tế bào qua hình ảnh</t>
  </si>
  <si>
    <t>II. Công nghệ tế bào thực vật</t>
  </si>
  <si>
    <t>III. Công nghệ tế bào động vật</t>
  </si>
  <si>
    <t>Bài 22: Khái quát về vi sinh vật</t>
  </si>
  <si>
    <t>I. Khái niệm và đặc điểm của vi sinh vật</t>
  </si>
  <si>
    <t>- Kể tên các kiểu dinh dưỡng vi sinh vật.
- Nêu các tiêu chí cơ bản để phân biệt các kiểu dinh dưỡng vi sinh vật.
- Phân biệt các kiểu dinh dưỡng vi sinh vật dựa vào nguồn cacbon và nguồn năng lượng.</t>
  </si>
  <si>
    <t>II. Các nhóm vi sinh vật</t>
  </si>
  <si>
    <t>III. Các kiểu dinh dưỡng của vi sinh vật</t>
  </si>
  <si>
    <t>IV. Một số phương pháp nghiên cứu vi sinh</t>
  </si>
  <si>
    <t xml:space="preserve">tổng </t>
  </si>
  <si>
    <t xml:space="preserve">tỉ lệ </t>
  </si>
  <si>
    <t>tổng điểm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</si>
</sst>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_ * #,##0.00_ ;_ * \-#,##0.00_ ;_ * &quot;-&quot;??_ ;_ @_ "/>
    <numFmt numFmtId="41" formatCode="_(* #,##0_);_(* \(#,##0\);_(* &quot;-&quot;_);_(@_)"/>
    <numFmt numFmtId="42" formatCode="_(&quot;$&quot;* #,##0_);_(&quot;$&quot;* \(#,##0\);_(&quot;$&quot;* &quot;-&quot;_);_(@_)"/>
    <numFmt numFmtId="177" formatCode="_(* #,##0.0_);_(* \(#,##0.0\);_(* &quot;-&quot;_);_(@_)"/>
  </numFmts>
  <fonts count="30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i/>
      <sz val="14"/>
      <color theme="1"/>
      <name val="Times New Roman"/>
      <charset val="134"/>
    </font>
    <font>
      <sz val="14"/>
      <color theme="1"/>
      <name val="Times New Roman"/>
      <charset val="134"/>
    </font>
    <font>
      <i/>
      <sz val="14"/>
      <color theme="1"/>
      <name val="Times New Roman"/>
      <charset val="134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4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" borderId="11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" borderId="10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41" fontId="8" fillId="0" borderId="1" xfId="3" applyFont="1" applyBorder="1" applyAlignment="1">
      <alignment horizontal="center" vertical="center"/>
    </xf>
    <xf numFmtId="177" fontId="8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1" fontId="10" fillId="0" borderId="1" xfId="3" applyFont="1" applyBorder="1" applyAlignment="1">
      <alignment horizontal="center" vertical="center"/>
    </xf>
    <xf numFmtId="177" fontId="10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9" fontId="9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9" fontId="8" fillId="0" borderId="1" xfId="6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1" fontId="10" fillId="0" borderId="1" xfId="0" applyNumberFormat="1" applyFont="1" applyBorder="1" applyAlignment="1">
      <alignment horizontal="center" vertical="center"/>
    </xf>
    <xf numFmtId="9" fontId="8" fillId="0" borderId="1" xfId="6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9" fillId="0" borderId="2" xfId="0" applyFont="1" applyBorder="1" applyAlignment="1" quotePrefix="1">
      <alignment horizontal="left" vertical="center" wrapText="1"/>
    </xf>
    <xf numFmtId="0" fontId="9" fillId="0" borderId="2" xfId="0" applyFont="1" applyBorder="1" applyAlignment="1" quotePrefix="1">
      <alignment horizontal="left" vertical="top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tabSelected="1" zoomScale="70" zoomScaleNormal="70" topLeftCell="C1" workbookViewId="0">
      <selection activeCell="W27" sqref="W27"/>
    </sheetView>
  </sheetViews>
  <sheetFormatPr defaultColWidth="9" defaultRowHeight="15"/>
  <cols>
    <col min="2" max="2" width="78.552380952381" customWidth="1"/>
    <col min="3" max="3" width="70.4380952380952" customWidth="1"/>
    <col min="22" max="22" width="10.1047619047619" customWidth="1"/>
  </cols>
  <sheetData>
    <row r="1" ht="15.75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5.5" spans="1:2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</row>
    <row r="3" ht="25.5" spans="1:26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</row>
    <row r="4" ht="15.75" spans="1:26">
      <c r="A4" s="1"/>
      <c r="B4" s="3" t="s">
        <v>2</v>
      </c>
      <c r="C4" s="3"/>
      <c r="D4" s="4"/>
      <c r="E4" s="4">
        <v>0.75</v>
      </c>
      <c r="F4" s="4"/>
      <c r="G4" s="4">
        <v>5</v>
      </c>
      <c r="H4" s="4"/>
      <c r="I4" s="4">
        <v>1</v>
      </c>
      <c r="J4" s="4"/>
      <c r="K4" s="4">
        <v>7.5</v>
      </c>
      <c r="L4" s="4"/>
      <c r="M4" s="4">
        <v>1.5</v>
      </c>
      <c r="N4" s="4"/>
      <c r="O4" s="4">
        <v>10</v>
      </c>
      <c r="P4" s="4"/>
      <c r="Q4" s="4">
        <v>2.25</v>
      </c>
      <c r="R4" s="4"/>
      <c r="S4" s="4">
        <v>5</v>
      </c>
      <c r="T4" s="4"/>
      <c r="U4" s="1"/>
      <c r="V4" s="1"/>
      <c r="W4" s="1"/>
      <c r="X4" s="1"/>
      <c r="Y4" s="1"/>
      <c r="Z4" s="1"/>
    </row>
    <row r="5" ht="15.7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>
        <v>5</v>
      </c>
      <c r="T5" s="1"/>
      <c r="U5" s="1"/>
      <c r="V5" s="1"/>
      <c r="W5" s="1"/>
      <c r="X5" s="1"/>
      <c r="Y5" s="1"/>
      <c r="Z5" s="1"/>
    </row>
    <row r="6" ht="20.25" spans="1:26">
      <c r="A6" s="5" t="s">
        <v>3</v>
      </c>
      <c r="B6" s="5" t="s">
        <v>4</v>
      </c>
      <c r="C6" s="6" t="s">
        <v>5</v>
      </c>
      <c r="D6" s="7" t="s">
        <v>6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 t="s">
        <v>7</v>
      </c>
      <c r="U6" s="5"/>
      <c r="V6" s="5" t="s">
        <v>8</v>
      </c>
      <c r="W6" s="5" t="s">
        <v>9</v>
      </c>
      <c r="X6" s="35" t="s">
        <v>10</v>
      </c>
      <c r="Y6" s="45"/>
      <c r="Z6" s="45"/>
    </row>
    <row r="7" ht="15.75" spans="1:26">
      <c r="A7" s="5"/>
      <c r="B7" s="5"/>
      <c r="C7" s="8"/>
      <c r="D7" s="5" t="s">
        <v>11</v>
      </c>
      <c r="E7" s="5"/>
      <c r="F7" s="5"/>
      <c r="G7" s="5"/>
      <c r="H7" s="5" t="s">
        <v>12</v>
      </c>
      <c r="I7" s="5"/>
      <c r="J7" s="5"/>
      <c r="K7" s="5"/>
      <c r="L7" s="5" t="s">
        <v>13</v>
      </c>
      <c r="M7" s="5"/>
      <c r="N7" s="5"/>
      <c r="O7" s="5"/>
      <c r="P7" s="5" t="s">
        <v>14</v>
      </c>
      <c r="Q7" s="5"/>
      <c r="R7" s="5"/>
      <c r="S7" s="5"/>
      <c r="T7" s="5"/>
      <c r="U7" s="5"/>
      <c r="V7" s="5"/>
      <c r="W7" s="5"/>
      <c r="X7" s="35"/>
      <c r="Y7" s="45"/>
      <c r="Z7" s="45"/>
    </row>
    <row r="8" ht="31.5" spans="1:26">
      <c r="A8" s="5"/>
      <c r="B8" s="5"/>
      <c r="C8" s="9"/>
      <c r="D8" s="10" t="s">
        <v>15</v>
      </c>
      <c r="E8" s="10" t="s">
        <v>16</v>
      </c>
      <c r="F8" s="10" t="s">
        <v>17</v>
      </c>
      <c r="G8" s="10" t="s">
        <v>16</v>
      </c>
      <c r="H8" s="10" t="s">
        <v>15</v>
      </c>
      <c r="I8" s="10" t="s">
        <v>16</v>
      </c>
      <c r="J8" s="10" t="s">
        <v>17</v>
      </c>
      <c r="K8" s="10" t="s">
        <v>16</v>
      </c>
      <c r="L8" s="10" t="s">
        <v>15</v>
      </c>
      <c r="M8" s="10" t="s">
        <v>16</v>
      </c>
      <c r="N8" s="10" t="s">
        <v>17</v>
      </c>
      <c r="O8" s="10" t="s">
        <v>16</v>
      </c>
      <c r="P8" s="10" t="s">
        <v>15</v>
      </c>
      <c r="Q8" s="10" t="s">
        <v>16</v>
      </c>
      <c r="R8" s="10" t="s">
        <v>17</v>
      </c>
      <c r="S8" s="10" t="s">
        <v>16</v>
      </c>
      <c r="T8" s="10" t="s">
        <v>15</v>
      </c>
      <c r="U8" s="10" t="s">
        <v>18</v>
      </c>
      <c r="V8" s="5"/>
      <c r="W8" s="5"/>
      <c r="X8" s="35"/>
      <c r="Y8" s="45"/>
      <c r="Z8" s="45"/>
    </row>
    <row r="9" ht="18.75" spans="1:26">
      <c r="A9" s="11">
        <v>1</v>
      </c>
      <c r="B9" s="12" t="s">
        <v>19</v>
      </c>
      <c r="C9" s="12"/>
      <c r="D9" s="13"/>
      <c r="E9" s="14">
        <f>D9*E$4</f>
        <v>0</v>
      </c>
      <c r="F9" s="13">
        <v>1</v>
      </c>
      <c r="G9" s="15">
        <f>F9*$G$4</f>
        <v>5</v>
      </c>
      <c r="H9" s="13"/>
      <c r="I9" s="14">
        <f>H9*I$4</f>
        <v>0</v>
      </c>
      <c r="J9" s="13"/>
      <c r="K9" s="14">
        <f>J9*K$4</f>
        <v>0</v>
      </c>
      <c r="L9" s="13"/>
      <c r="M9" s="14">
        <f>L9*M$4</f>
        <v>0</v>
      </c>
      <c r="N9" s="13">
        <v>1</v>
      </c>
      <c r="O9" s="15">
        <f>N9*O$4</f>
        <v>10</v>
      </c>
      <c r="P9" s="13"/>
      <c r="Q9" s="14">
        <f>P9*Q$4</f>
        <v>0</v>
      </c>
      <c r="R9" s="13"/>
      <c r="S9" s="14">
        <f>R9*S$4</f>
        <v>0</v>
      </c>
      <c r="T9" s="13"/>
      <c r="U9" s="13">
        <f t="shared" ref="U9:U19" si="0">F9+J9+N9+R9</f>
        <v>2</v>
      </c>
      <c r="V9" s="36">
        <f>E9+G9+I9+K9+M9+O9+Q9+S9</f>
        <v>15</v>
      </c>
      <c r="W9" s="37">
        <f>U9/($U$9+$U$13+$U$17+$U$21)</f>
        <v>0.333333333333333</v>
      </c>
      <c r="X9" s="38"/>
      <c r="Y9" s="46"/>
      <c r="Z9" s="38"/>
    </row>
    <row r="10" ht="18.75" spans="1:26">
      <c r="A10" s="16">
        <v>2</v>
      </c>
      <c r="B10" s="17" t="s">
        <v>20</v>
      </c>
      <c r="C10" s="48" t="s">
        <v>21</v>
      </c>
      <c r="D10" s="19"/>
      <c r="E10" s="20">
        <f>D10*E$4</f>
        <v>0</v>
      </c>
      <c r="F10" s="19">
        <v>1</v>
      </c>
      <c r="G10" s="21">
        <f>F10*$G$4</f>
        <v>5</v>
      </c>
      <c r="H10" s="19"/>
      <c r="I10" s="20">
        <f>H10*I$4</f>
        <v>0</v>
      </c>
      <c r="J10" s="19"/>
      <c r="K10" s="20">
        <f>J10*K$4</f>
        <v>0</v>
      </c>
      <c r="L10" s="19"/>
      <c r="M10" s="20">
        <f>L10*M$4</f>
        <v>0</v>
      </c>
      <c r="N10" s="19"/>
      <c r="O10" s="21">
        <f>N10*O$4</f>
        <v>0</v>
      </c>
      <c r="P10" s="19"/>
      <c r="Q10" s="20">
        <f>P10*Q$4</f>
        <v>0</v>
      </c>
      <c r="R10" s="19"/>
      <c r="S10" s="20">
        <f>R10*S$4</f>
        <v>0</v>
      </c>
      <c r="T10" s="13"/>
      <c r="U10" s="13">
        <f t="shared" si="0"/>
        <v>1</v>
      </c>
      <c r="V10" s="21">
        <f t="shared" ref="V10:V26" si="1">G10+K10+O10+E10+I10+M10+Q10+S10</f>
        <v>5</v>
      </c>
      <c r="W10" s="37"/>
      <c r="X10" s="39"/>
      <c r="Y10" s="47"/>
      <c r="Z10" s="39"/>
    </row>
    <row r="11" ht="18.75" spans="1:26">
      <c r="A11" s="16">
        <v>3</v>
      </c>
      <c r="B11" s="22" t="s">
        <v>22</v>
      </c>
      <c r="C11" s="23"/>
      <c r="D11" s="19"/>
      <c r="E11" s="20">
        <f>D11*E$4</f>
        <v>0</v>
      </c>
      <c r="F11" s="19"/>
      <c r="G11" s="21"/>
      <c r="H11" s="19"/>
      <c r="I11" s="20">
        <f>H11*I$4</f>
        <v>0</v>
      </c>
      <c r="J11" s="19"/>
      <c r="K11" s="20">
        <f>J11*K$4</f>
        <v>0</v>
      </c>
      <c r="L11" s="19"/>
      <c r="M11" s="20">
        <f>L11*M$4</f>
        <v>0</v>
      </c>
      <c r="N11" s="19">
        <v>1</v>
      </c>
      <c r="O11" s="20">
        <f>N11*O$4</f>
        <v>10</v>
      </c>
      <c r="P11" s="19"/>
      <c r="Q11" s="20">
        <f>P11*Q$4</f>
        <v>0</v>
      </c>
      <c r="R11" s="19"/>
      <c r="S11" s="20">
        <f>R11*S$4</f>
        <v>0</v>
      </c>
      <c r="T11" s="13"/>
      <c r="U11" s="13">
        <f t="shared" si="0"/>
        <v>1</v>
      </c>
      <c r="V11" s="40">
        <f t="shared" si="1"/>
        <v>10</v>
      </c>
      <c r="W11" s="37"/>
      <c r="X11" s="39"/>
      <c r="Y11" s="39"/>
      <c r="Z11" s="39"/>
    </row>
    <row r="12" ht="21" customHeight="1" spans="1:26">
      <c r="A12" s="16">
        <v>4</v>
      </c>
      <c r="B12" s="22" t="s">
        <v>23</v>
      </c>
      <c r="C12" s="23"/>
      <c r="D12" s="19"/>
      <c r="E12" s="20"/>
      <c r="F12" s="19"/>
      <c r="G12" s="21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3"/>
      <c r="U12" s="13">
        <f t="shared" si="0"/>
        <v>0</v>
      </c>
      <c r="V12" s="40">
        <f t="shared" si="1"/>
        <v>0</v>
      </c>
      <c r="W12" s="37"/>
      <c r="X12" s="39"/>
      <c r="Y12" s="39"/>
      <c r="Z12" s="39"/>
    </row>
    <row r="13" ht="18.75" spans="1:26">
      <c r="A13" s="11">
        <v>11</v>
      </c>
      <c r="B13" s="24" t="s">
        <v>24</v>
      </c>
      <c r="C13" s="24"/>
      <c r="D13" s="13"/>
      <c r="E13" s="14">
        <f>D13*E$4</f>
        <v>0</v>
      </c>
      <c r="F13" s="13"/>
      <c r="G13" s="15"/>
      <c r="H13" s="13"/>
      <c r="I13" s="14">
        <f>H13*I$4</f>
        <v>0</v>
      </c>
      <c r="J13" s="13">
        <v>1</v>
      </c>
      <c r="K13" s="15">
        <f>J13*K$4</f>
        <v>7.5</v>
      </c>
      <c r="L13" s="13"/>
      <c r="M13" s="14">
        <f>L13*M$4</f>
        <v>0</v>
      </c>
      <c r="N13" s="13">
        <v>1</v>
      </c>
      <c r="O13" s="15">
        <f>N13*O$4</f>
        <v>10</v>
      </c>
      <c r="P13" s="13"/>
      <c r="Q13" s="14">
        <f>P13*Q$4</f>
        <v>0</v>
      </c>
      <c r="R13" s="13"/>
      <c r="S13" s="14">
        <f>R13*S$4</f>
        <v>0</v>
      </c>
      <c r="T13" s="13"/>
      <c r="U13" s="13">
        <f t="shared" si="0"/>
        <v>2</v>
      </c>
      <c r="V13" s="36">
        <f t="shared" si="1"/>
        <v>17.5</v>
      </c>
      <c r="W13" s="41">
        <v>0.4</v>
      </c>
      <c r="X13" s="38"/>
      <c r="Y13" s="38"/>
      <c r="Z13" s="38"/>
    </row>
    <row r="14" ht="18.75" spans="1:26">
      <c r="A14" s="16">
        <v>12</v>
      </c>
      <c r="B14" s="22" t="s">
        <v>25</v>
      </c>
      <c r="C14" s="48" t="s">
        <v>26</v>
      </c>
      <c r="D14" s="19"/>
      <c r="E14" s="20">
        <f>D14*E$4</f>
        <v>0</v>
      </c>
      <c r="F14" s="19"/>
      <c r="G14" s="21"/>
      <c r="H14" s="19"/>
      <c r="I14" s="20">
        <f>H14*I$4</f>
        <v>0</v>
      </c>
      <c r="J14" s="19"/>
      <c r="K14" s="20">
        <f>J14*K$4</f>
        <v>0</v>
      </c>
      <c r="L14" s="19"/>
      <c r="M14" s="20">
        <f>L14*M$4</f>
        <v>0</v>
      </c>
      <c r="N14" s="19"/>
      <c r="O14" s="20"/>
      <c r="P14" s="19"/>
      <c r="Q14" s="20">
        <f>P14*Q$4</f>
        <v>0</v>
      </c>
      <c r="R14" s="19"/>
      <c r="S14" s="20">
        <f>R14*S$4</f>
        <v>0</v>
      </c>
      <c r="T14" s="19"/>
      <c r="U14" s="13">
        <f t="shared" si="0"/>
        <v>0</v>
      </c>
      <c r="V14" s="40">
        <f t="shared" si="1"/>
        <v>0</v>
      </c>
      <c r="W14" s="37"/>
      <c r="X14" s="39"/>
      <c r="Y14" s="39"/>
      <c r="Z14" s="39"/>
    </row>
    <row r="15" ht="18.75" spans="1:26">
      <c r="A15" s="16">
        <v>13</v>
      </c>
      <c r="B15" s="22" t="s">
        <v>27</v>
      </c>
      <c r="C15" s="23"/>
      <c r="D15" s="19"/>
      <c r="E15" s="20"/>
      <c r="F15" s="19"/>
      <c r="G15" s="21"/>
      <c r="H15" s="19"/>
      <c r="I15" s="20"/>
      <c r="J15" s="19">
        <v>1</v>
      </c>
      <c r="K15" s="21">
        <f>J15*K$4</f>
        <v>7.5</v>
      </c>
      <c r="L15" s="19"/>
      <c r="M15" s="20"/>
      <c r="N15" s="19">
        <v>1</v>
      </c>
      <c r="O15" s="20">
        <f>N15*O$4</f>
        <v>10</v>
      </c>
      <c r="P15" s="19"/>
      <c r="Q15" s="20"/>
      <c r="R15" s="19"/>
      <c r="S15" s="20"/>
      <c r="T15" s="19"/>
      <c r="U15" s="13">
        <f t="shared" si="0"/>
        <v>2</v>
      </c>
      <c r="V15" s="42">
        <f t="shared" si="1"/>
        <v>17.5</v>
      </c>
      <c r="W15" s="37"/>
      <c r="X15" s="39"/>
      <c r="Y15" s="39"/>
      <c r="Z15" s="39"/>
    </row>
    <row r="16" ht="18.75" spans="1:26">
      <c r="A16" s="16">
        <v>14</v>
      </c>
      <c r="B16" s="22" t="s">
        <v>28</v>
      </c>
      <c r="C16" s="25"/>
      <c r="D16" s="19"/>
      <c r="E16" s="20"/>
      <c r="F16" s="19"/>
      <c r="G16" s="21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13">
        <f t="shared" si="0"/>
        <v>0</v>
      </c>
      <c r="V16" s="42">
        <f t="shared" si="1"/>
        <v>0</v>
      </c>
      <c r="W16" s="37"/>
      <c r="X16" s="39"/>
      <c r="Y16" s="39"/>
      <c r="Z16" s="39"/>
    </row>
    <row r="17" ht="18.75" spans="1:26">
      <c r="A17" s="11">
        <v>15</v>
      </c>
      <c r="B17" s="24" t="s">
        <v>29</v>
      </c>
      <c r="C17" s="24"/>
      <c r="D17" s="13"/>
      <c r="E17" s="14"/>
      <c r="F17" s="13">
        <v>1</v>
      </c>
      <c r="G17" s="15">
        <f>F17*$G$4</f>
        <v>5</v>
      </c>
      <c r="H17" s="13"/>
      <c r="I17" s="14"/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/>
      <c r="U17" s="13">
        <f t="shared" si="0"/>
        <v>1</v>
      </c>
      <c r="V17" s="43">
        <f t="shared" si="1"/>
        <v>5</v>
      </c>
      <c r="W17" s="41">
        <v>0.1</v>
      </c>
      <c r="X17" s="38"/>
      <c r="Y17" s="38"/>
      <c r="Z17" s="38"/>
    </row>
    <row r="18" ht="18" customHeight="1" spans="1:26">
      <c r="A18" s="16">
        <v>16</v>
      </c>
      <c r="B18" s="22" t="s">
        <v>30</v>
      </c>
      <c r="C18" s="49" t="s">
        <v>31</v>
      </c>
      <c r="D18" s="19"/>
      <c r="E18" s="20"/>
      <c r="F18" s="19">
        <v>1</v>
      </c>
      <c r="G18" s="21">
        <f>F18*$G$4</f>
        <v>5</v>
      </c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13">
        <f t="shared" si="0"/>
        <v>1</v>
      </c>
      <c r="V18" s="42">
        <f t="shared" si="1"/>
        <v>5</v>
      </c>
      <c r="W18" s="37"/>
      <c r="X18" s="39"/>
      <c r="Y18" s="39"/>
      <c r="Z18" s="39"/>
    </row>
    <row r="19" ht="18.75" spans="1:26">
      <c r="A19" s="16">
        <v>17</v>
      </c>
      <c r="B19" s="22" t="s">
        <v>32</v>
      </c>
      <c r="C19" s="27"/>
      <c r="D19" s="19"/>
      <c r="E19" s="20"/>
      <c r="F19" s="19"/>
      <c r="G19" s="21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13">
        <f t="shared" si="0"/>
        <v>0</v>
      </c>
      <c r="V19" s="42">
        <f t="shared" si="1"/>
        <v>0</v>
      </c>
      <c r="W19" s="37"/>
      <c r="X19" s="39"/>
      <c r="Y19" s="39"/>
      <c r="Z19" s="39"/>
    </row>
    <row r="20" ht="18.75" spans="1:26">
      <c r="A20" s="16">
        <v>18</v>
      </c>
      <c r="B20" s="22" t="s">
        <v>33</v>
      </c>
      <c r="C20" s="28"/>
      <c r="D20" s="19"/>
      <c r="E20" s="20"/>
      <c r="F20" s="19"/>
      <c r="G20" s="21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13">
        <f t="shared" ref="U20:U23" si="2">F20+J20+N20+R20</f>
        <v>0</v>
      </c>
      <c r="V20" s="42"/>
      <c r="W20" s="37"/>
      <c r="X20" s="39"/>
      <c r="Y20" s="39"/>
      <c r="Z20" s="39"/>
    </row>
    <row r="21" ht="18.75" spans="1:26">
      <c r="A21" s="11">
        <v>17</v>
      </c>
      <c r="B21" s="24" t="s">
        <v>34</v>
      </c>
      <c r="C21" s="28"/>
      <c r="D21" s="19"/>
      <c r="E21" s="20"/>
      <c r="F21" s="19"/>
      <c r="G21" s="21"/>
      <c r="H21" s="19"/>
      <c r="I21" s="20"/>
      <c r="J21" s="13">
        <v>1</v>
      </c>
      <c r="K21" s="15">
        <f>J21*K$4</f>
        <v>7.5</v>
      </c>
      <c r="L21" s="19"/>
      <c r="M21" s="20"/>
      <c r="N21" s="19"/>
      <c r="O21" s="20"/>
      <c r="P21" s="19"/>
      <c r="Q21" s="20"/>
      <c r="R21" s="19"/>
      <c r="S21" s="20"/>
      <c r="T21" s="19"/>
      <c r="U21" s="13">
        <f t="shared" si="2"/>
        <v>1</v>
      </c>
      <c r="V21" s="43">
        <f t="shared" si="1"/>
        <v>7.5</v>
      </c>
      <c r="W21" s="37">
        <f>U21/($U$9+$U$13+$U$17+$U$21)</f>
        <v>0.166666666666667</v>
      </c>
      <c r="X21" s="39"/>
      <c r="Y21" s="39"/>
      <c r="Z21" s="39"/>
    </row>
    <row r="22" ht="18" customHeight="1" spans="1:26">
      <c r="A22" s="16">
        <v>18</v>
      </c>
      <c r="B22" s="22" t="s">
        <v>35</v>
      </c>
      <c r="C22" s="49" t="s">
        <v>36</v>
      </c>
      <c r="D22" s="19"/>
      <c r="E22" s="20"/>
      <c r="F22" s="19"/>
      <c r="G22" s="21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13">
        <f t="shared" si="2"/>
        <v>0</v>
      </c>
      <c r="V22" s="42"/>
      <c r="W22" s="37"/>
      <c r="X22" s="39"/>
      <c r="Y22" s="39"/>
      <c r="Z22" s="39"/>
    </row>
    <row r="23" ht="18.75" spans="1:26">
      <c r="A23" s="16">
        <v>19</v>
      </c>
      <c r="B23" s="22" t="s">
        <v>37</v>
      </c>
      <c r="C23" s="27"/>
      <c r="D23" s="19"/>
      <c r="E23" s="20"/>
      <c r="F23" s="19"/>
      <c r="G23" s="21"/>
      <c r="H23" s="19"/>
      <c r="I23" s="20"/>
      <c r="J23" s="19">
        <v>1</v>
      </c>
      <c r="K23" s="21">
        <f>J23*K$4</f>
        <v>7.5</v>
      </c>
      <c r="L23" s="19"/>
      <c r="M23" s="20"/>
      <c r="N23" s="19"/>
      <c r="O23" s="20"/>
      <c r="P23" s="19"/>
      <c r="Q23" s="20"/>
      <c r="R23" s="19"/>
      <c r="S23" s="20"/>
      <c r="T23" s="19"/>
      <c r="U23" s="13">
        <f t="shared" si="2"/>
        <v>1</v>
      </c>
      <c r="V23" s="42">
        <f t="shared" si="1"/>
        <v>7.5</v>
      </c>
      <c r="W23" s="37"/>
      <c r="X23" s="39"/>
      <c r="Y23" s="39"/>
      <c r="Z23" s="39"/>
    </row>
    <row r="24" ht="18.75" spans="1:26">
      <c r="A24" s="16">
        <v>20</v>
      </c>
      <c r="B24" s="22" t="s">
        <v>38</v>
      </c>
      <c r="C24" s="27"/>
      <c r="D24" s="19"/>
      <c r="E24" s="20"/>
      <c r="F24" s="19"/>
      <c r="G24" s="21"/>
      <c r="H24" s="19"/>
      <c r="I24" s="20"/>
      <c r="J24" s="19"/>
      <c r="K24" s="21"/>
      <c r="L24" s="19"/>
      <c r="M24" s="20"/>
      <c r="N24" s="19"/>
      <c r="O24" s="20"/>
      <c r="P24" s="19"/>
      <c r="Q24" s="20"/>
      <c r="R24" s="19"/>
      <c r="S24" s="20"/>
      <c r="T24" s="19"/>
      <c r="U24" s="13"/>
      <c r="V24" s="42"/>
      <c r="W24" s="37"/>
      <c r="X24" s="39"/>
      <c r="Y24" s="39"/>
      <c r="Z24" s="39"/>
    </row>
    <row r="25" ht="18.75" spans="1:26">
      <c r="A25" s="16">
        <v>21</v>
      </c>
      <c r="B25" s="22" t="s">
        <v>39</v>
      </c>
      <c r="C25" s="28"/>
      <c r="D25" s="19"/>
      <c r="E25" s="20"/>
      <c r="F25" s="19"/>
      <c r="G25" s="21"/>
      <c r="H25" s="19"/>
      <c r="I25" s="20"/>
      <c r="J25" s="19"/>
      <c r="K25" s="21"/>
      <c r="L25" s="19"/>
      <c r="M25" s="20"/>
      <c r="N25" s="19"/>
      <c r="O25" s="20"/>
      <c r="P25" s="19"/>
      <c r="Q25" s="20"/>
      <c r="R25" s="19"/>
      <c r="S25" s="20"/>
      <c r="T25" s="19"/>
      <c r="U25" s="13"/>
      <c r="V25" s="42"/>
      <c r="W25" s="37"/>
      <c r="X25" s="39"/>
      <c r="Y25" s="39"/>
      <c r="Z25" s="39"/>
    </row>
    <row r="26" ht="18.75" spans="1:26">
      <c r="A26" s="13" t="s">
        <v>40</v>
      </c>
      <c r="B26" s="13"/>
      <c r="C26" s="13"/>
      <c r="D26" s="29">
        <f>SUM(D9:D14)</f>
        <v>0</v>
      </c>
      <c r="E26" s="29">
        <f>SUM(E9:E14)</f>
        <v>0</v>
      </c>
      <c r="F26" s="29">
        <v>2</v>
      </c>
      <c r="G26" s="20">
        <f>F26*$G$4</f>
        <v>10</v>
      </c>
      <c r="H26" s="29">
        <f>SUM(H9:H14)</f>
        <v>0</v>
      </c>
      <c r="I26" s="29">
        <f>SUM(I9:I14)</f>
        <v>0</v>
      </c>
      <c r="J26" s="29">
        <v>2</v>
      </c>
      <c r="K26" s="21">
        <f>J26*K$4</f>
        <v>15</v>
      </c>
      <c r="L26" s="29">
        <f>SUM(L9:L14)</f>
        <v>0</v>
      </c>
      <c r="M26" s="29">
        <f>SUM(M9:M14)</f>
        <v>0</v>
      </c>
      <c r="N26" s="29">
        <v>2</v>
      </c>
      <c r="O26" s="21">
        <f>N26*O$4</f>
        <v>20</v>
      </c>
      <c r="P26" s="29">
        <f>SUM(P9:P14)</f>
        <v>0</v>
      </c>
      <c r="Q26" s="29">
        <f>SUM(Q9:Q14)</f>
        <v>0</v>
      </c>
      <c r="R26" s="29">
        <f>SUM(R9:R14)</f>
        <v>0</v>
      </c>
      <c r="S26" s="29">
        <f>SUM(S9:S14)</f>
        <v>0</v>
      </c>
      <c r="T26" s="13">
        <f>SUM(T9:T14)</f>
        <v>0</v>
      </c>
      <c r="U26" s="13">
        <f>F26+J26+N26+R26</f>
        <v>6</v>
      </c>
      <c r="V26" s="42">
        <f t="shared" si="1"/>
        <v>45</v>
      </c>
      <c r="W26" s="37">
        <f>U26/($U$9+$U$13+$U$17+$U$21)</f>
        <v>1</v>
      </c>
      <c r="X26" s="38"/>
      <c r="Y26" s="38"/>
      <c r="Z26" s="38"/>
    </row>
    <row r="27" ht="18.75" spans="1:26">
      <c r="A27" s="13" t="s">
        <v>41</v>
      </c>
      <c r="B27" s="13"/>
      <c r="C27" s="13"/>
      <c r="D27" s="30">
        <v>0.34</v>
      </c>
      <c r="E27" s="16"/>
      <c r="F27" s="16"/>
      <c r="G27" s="16"/>
      <c r="H27" s="30">
        <v>0.33</v>
      </c>
      <c r="I27" s="16"/>
      <c r="J27" s="16"/>
      <c r="K27" s="16"/>
      <c r="L27" s="30">
        <v>0.33</v>
      </c>
      <c r="M27" s="16"/>
      <c r="N27" s="16"/>
      <c r="O27" s="16"/>
      <c r="P27" s="30">
        <f t="shared" ref="P27" si="3">R26/($J$26+$N$26+$F$26+$R$26)</f>
        <v>0</v>
      </c>
      <c r="Q27" s="16"/>
      <c r="R27" s="16"/>
      <c r="S27" s="16"/>
      <c r="T27" s="22"/>
      <c r="U27" s="22"/>
      <c r="V27" s="22"/>
      <c r="W27" s="44">
        <f>SUM(D27:S27)</f>
        <v>1</v>
      </c>
      <c r="X27" s="39"/>
      <c r="Y27" s="39"/>
      <c r="Z27" s="39"/>
    </row>
    <row r="28" ht="18.75" spans="1:26">
      <c r="A28" s="16" t="s">
        <v>42</v>
      </c>
      <c r="B28" s="16"/>
      <c r="C28" s="31"/>
      <c r="D28" s="32">
        <v>2</v>
      </c>
      <c r="E28" s="33"/>
      <c r="F28" s="33"/>
      <c r="G28" s="34"/>
      <c r="H28" s="32">
        <v>2</v>
      </c>
      <c r="I28" s="33"/>
      <c r="J28" s="33"/>
      <c r="K28" s="34"/>
      <c r="L28" s="32">
        <v>2</v>
      </c>
      <c r="M28" s="33"/>
      <c r="N28" s="33"/>
      <c r="O28" s="34"/>
      <c r="P28" s="32">
        <f>P26*0.25+R26*0.5</f>
        <v>0</v>
      </c>
      <c r="Q28" s="33"/>
      <c r="R28" s="33"/>
      <c r="S28" s="34"/>
      <c r="T28" s="22"/>
      <c r="U28" s="22"/>
      <c r="V28" s="22"/>
      <c r="W28" s="22">
        <f>SUM(D28:S28)</f>
        <v>6</v>
      </c>
      <c r="X28" s="39"/>
      <c r="Y28" s="39"/>
      <c r="Z28" s="39"/>
    </row>
  </sheetData>
  <mergeCells count="29">
    <mergeCell ref="A2:W2"/>
    <mergeCell ref="A3:W3"/>
    <mergeCell ref="D6:S6"/>
    <mergeCell ref="D7:G7"/>
    <mergeCell ref="H7:K7"/>
    <mergeCell ref="L7:O7"/>
    <mergeCell ref="P7:S7"/>
    <mergeCell ref="A26:B26"/>
    <mergeCell ref="A27:B27"/>
    <mergeCell ref="D27:G27"/>
    <mergeCell ref="H27:K27"/>
    <mergeCell ref="L27:O27"/>
    <mergeCell ref="P27:S27"/>
    <mergeCell ref="A28:B28"/>
    <mergeCell ref="D28:G28"/>
    <mergeCell ref="H28:K28"/>
    <mergeCell ref="L28:O28"/>
    <mergeCell ref="P28:S28"/>
    <mergeCell ref="A6:A8"/>
    <mergeCell ref="B6:B8"/>
    <mergeCell ref="C6:C8"/>
    <mergeCell ref="C10:C12"/>
    <mergeCell ref="C14:C16"/>
    <mergeCell ref="C18:C20"/>
    <mergeCell ref="C22:C25"/>
    <mergeCell ref="V6:V8"/>
    <mergeCell ref="W6:W8"/>
    <mergeCell ref="T6:U7"/>
    <mergeCell ref="X6:Z8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 TRẬN KIỂM TRA GHKII - K10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ngoc</dc:creator>
  <cp:lastModifiedBy>ASUS</cp:lastModifiedBy>
  <dcterms:created xsi:type="dcterms:W3CDTF">2020-12-02T05:08:00Z</dcterms:created>
  <dcterms:modified xsi:type="dcterms:W3CDTF">2023-02-20T02:19:52Z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A3FA72E7C7D14D9B9C4B602D30694BAA</vt:lpwstr>
  </property>
  <property fmtid="{D5CDD505-2E9C-101B-9397-08002B2CF9AE}" pid="3" name="KSOProductBuildVer">
    <vt:lpwstr>1033-11.2.0.11486</vt:lpwstr>
  </property>
</Properties>
</file>